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8" i="3"/>
  <c r="L27"/>
  <c r="L26"/>
  <c r="L25"/>
  <c r="L24"/>
  <c r="L23"/>
  <c r="L22"/>
  <c r="L21"/>
  <c r="L20"/>
  <c r="L19"/>
  <c r="L18"/>
  <c r="L17"/>
  <c r="L16"/>
  <c r="L15"/>
  <c r="L14"/>
  <c r="L13"/>
  <c r="L12"/>
  <c r="L10"/>
  <c r="L9"/>
  <c r="L8"/>
  <c r="L7"/>
  <c r="L6"/>
  <c r="L5"/>
  <c r="L4"/>
  <c r="L3"/>
  <c r="L2"/>
</calcChain>
</file>

<file path=xl/sharedStrings.xml><?xml version="1.0" encoding="utf-8"?>
<sst xmlns="http://schemas.openxmlformats.org/spreadsheetml/2006/main" count="336" uniqueCount="180">
  <si>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</si>
  <si>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</si>
  <si>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</si>
  <si>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</si>
  <si>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</si>
  <si>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</si>
  <si>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</si>
  <si>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</si>
  <si>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</si>
  <si>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</si>
  <si>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</si>
  <si>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</si>
  <si>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</si>
  <si>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</si>
  <si>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</si>
  <si>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</si>
  <si>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</si>
  <si>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</si>
  <si>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</si>
  <si>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GND</t>
  </si>
  <si>
    <t>P3294B</t>
  </si>
  <si>
    <t>CHM014341</t>
  </si>
  <si>
    <t>27.1G</t>
  </si>
  <si>
    <t>.925YP</t>
  </si>
  <si>
    <t>1.15CT</t>
  </si>
  <si>
    <t>ROUND</t>
  </si>
  <si>
    <t>PAVE</t>
  </si>
  <si>
    <t>L=2.88'' 73.18MM-W=1.64'' 41.69MM</t>
  </si>
  <si>
    <t>T=.37'' 9.54MM</t>
  </si>
  <si>
    <t>P4133</t>
  </si>
  <si>
    <t>CHM015548</t>
  </si>
  <si>
    <t>6G</t>
  </si>
  <si>
    <t>.55CT</t>
  </si>
  <si>
    <t>L=1.61'' 41.02MM-W=.52'' 13.42MM</t>
  </si>
  <si>
    <t>T=.15'' 3.92MM</t>
  </si>
  <si>
    <t>P4132</t>
  </si>
  <si>
    <t xml:space="preserve">CHM01554 </t>
  </si>
  <si>
    <t>8.2G</t>
  </si>
  <si>
    <t>.73CT</t>
  </si>
  <si>
    <t>L=1.92'' 48.83MM-W=.67'' 17.19MM</t>
  </si>
  <si>
    <t>T=.14'' 3.78MM</t>
  </si>
  <si>
    <t>P4261</t>
  </si>
  <si>
    <t>CHM015944</t>
  </si>
  <si>
    <t>1.5G</t>
  </si>
  <si>
    <t>10KYG</t>
  </si>
  <si>
    <t>.09CT</t>
  </si>
  <si>
    <t>L=.77'' 19.70MM-W=.51'' 13.07MM</t>
  </si>
  <si>
    <t>T=.08'' 2.20MM</t>
  </si>
  <si>
    <t>P4240</t>
  </si>
  <si>
    <t>CHM016082</t>
  </si>
  <si>
    <t>6.3G</t>
  </si>
  <si>
    <t>1CT</t>
  </si>
  <si>
    <t>L=1.38'' 35.10MM-W=.67'' 17.20MM</t>
  </si>
  <si>
    <t>T=.29'' 7.52MM</t>
  </si>
  <si>
    <t>P4264</t>
  </si>
  <si>
    <t>CHM016222</t>
  </si>
  <si>
    <t>4.3G</t>
  </si>
  <si>
    <t>.75CT</t>
  </si>
  <si>
    <t>L=1.46'' 37.12MM-W=.86'' 22.07MM</t>
  </si>
  <si>
    <t>T=.30'' 7.76MM</t>
  </si>
  <si>
    <t>P4267</t>
  </si>
  <si>
    <t>CHM016238</t>
  </si>
  <si>
    <t>1.20CT</t>
  </si>
  <si>
    <t>L=1.75'' 44.61MM-W=1.05'' 26.89MM</t>
  </si>
  <si>
    <t>T=.25'' 6.57MM</t>
  </si>
  <si>
    <t>P4228</t>
  </si>
  <si>
    <t>PN019078</t>
  </si>
  <si>
    <t>5.1G</t>
  </si>
  <si>
    <t>.50CT</t>
  </si>
  <si>
    <t>L=1.30'' 33.10MM-W=.83'' 21.32MM</t>
  </si>
  <si>
    <t>T=.30'' 7.77MM</t>
  </si>
  <si>
    <t>P4227</t>
  </si>
  <si>
    <t>PN019076</t>
  </si>
  <si>
    <t>4.4G</t>
  </si>
  <si>
    <t>.38CT</t>
  </si>
  <si>
    <t>L=1.26'' 32MM-W=.73'' 18.63MM</t>
  </si>
  <si>
    <t>T=.21'' 5.54MM</t>
  </si>
  <si>
    <t>P4256</t>
  </si>
  <si>
    <t>PN019269</t>
  </si>
  <si>
    <t>3.7G</t>
  </si>
  <si>
    <t>.65CT</t>
  </si>
  <si>
    <t>L=1.23'' 31.36MM-W=.98'' 24.97MM</t>
  </si>
  <si>
    <t>T=.15'' 3.83MM</t>
  </si>
  <si>
    <t>P4226</t>
  </si>
  <si>
    <t>PN019079</t>
  </si>
  <si>
    <t>4.6G</t>
  </si>
  <si>
    <t>.23CT</t>
  </si>
  <si>
    <t>L=1.46'' 37.15MM-W=.75'' 19.23MM</t>
  </si>
  <si>
    <t>T=.22'' 5.73MM</t>
  </si>
  <si>
    <t>P4231</t>
  </si>
  <si>
    <t>PN019080</t>
  </si>
  <si>
    <t>4.5G</t>
  </si>
  <si>
    <t>.90CT</t>
  </si>
  <si>
    <t>L=1.57'' 39.94MM-W=.85'' 21.74MM</t>
  </si>
  <si>
    <t>T=.22'' 5.78MM</t>
  </si>
  <si>
    <t>P4249</t>
  </si>
  <si>
    <t>PN019096</t>
  </si>
  <si>
    <t>4.9G</t>
  </si>
  <si>
    <t>.20CT</t>
  </si>
  <si>
    <t>L=1.42'' 36.08MM-W=.65'' 16.63MM</t>
  </si>
  <si>
    <t>T=.25'' 6.56MM</t>
  </si>
  <si>
    <t>P4265</t>
  </si>
  <si>
    <t>PN019464</t>
  </si>
  <si>
    <t>3.3G</t>
  </si>
  <si>
    <t>.60CT</t>
  </si>
  <si>
    <t>L=1.34'' 34.09MM-W=.74'' 18.99MM</t>
  </si>
  <si>
    <t>T=.10'' 2.59MM</t>
  </si>
  <si>
    <t>P4219</t>
  </si>
  <si>
    <t>PN018846</t>
  </si>
  <si>
    <t>2.2G</t>
  </si>
  <si>
    <t>.15CT</t>
  </si>
  <si>
    <t>L=1.04'' 26.57MM-W=.46'' 11.81MM</t>
  </si>
  <si>
    <t>T=.14'' 3.73MM</t>
  </si>
  <si>
    <t>PN019423</t>
  </si>
  <si>
    <t>.16CT</t>
  </si>
  <si>
    <t>L=1.02'' 25.97MM-W=.46'' 11.78MM</t>
  </si>
  <si>
    <t>T=.15'' 3.81MM</t>
  </si>
  <si>
    <t>P4223</t>
  </si>
  <si>
    <t>PN019443</t>
  </si>
  <si>
    <t>.30CT</t>
  </si>
  <si>
    <t>L=1.33'' 34.02MM-W=.55'' 14.05MM</t>
  </si>
  <si>
    <t>T=.21'' 5.43MM</t>
  </si>
  <si>
    <t>P4146</t>
  </si>
  <si>
    <t>CHM015916</t>
  </si>
  <si>
    <t>.18CT</t>
  </si>
  <si>
    <t>L=1.44'' 36.72MM-W=.80'' 20.50MM</t>
  </si>
  <si>
    <t>T=.11'' 2.96MM</t>
  </si>
  <si>
    <t>P4145</t>
  </si>
  <si>
    <t>CHM015617</t>
  </si>
  <si>
    <t>8.4G</t>
  </si>
  <si>
    <t>.26CT</t>
  </si>
  <si>
    <t>L=1.78'' 45.22MM-W=.94'' 24.07MM</t>
  </si>
  <si>
    <t>P4216</t>
  </si>
  <si>
    <t>PN019446</t>
  </si>
  <si>
    <t>3.6G</t>
  </si>
  <si>
    <t>.33CT</t>
  </si>
  <si>
    <t>L=1.29'' 32.78MM-W=.53'' 13.70MM</t>
  </si>
  <si>
    <t>T=.21'' 5.45MM</t>
  </si>
  <si>
    <t>P4215</t>
  </si>
  <si>
    <t>PN019261</t>
  </si>
  <si>
    <t>5.6G</t>
  </si>
  <si>
    <t>.40CT</t>
  </si>
  <si>
    <t>L=1.55'' 39.57MM-W=.69'' 17.66MM</t>
  </si>
  <si>
    <t>T=.23'' 5.91MM</t>
  </si>
  <si>
    <t>P4161</t>
  </si>
  <si>
    <t>CHM015945</t>
  </si>
  <si>
    <t>4.1G</t>
  </si>
  <si>
    <t>.63CT</t>
  </si>
  <si>
    <t>L=1.27'' 32.46MM-W=.80'' 20.37MM</t>
  </si>
  <si>
    <t>T=.20'' 5.18MM</t>
  </si>
  <si>
    <t>P4214</t>
  </si>
  <si>
    <t>CHM016139</t>
  </si>
  <si>
    <t>6.2G</t>
  </si>
  <si>
    <t>L=1.54'' 39.19MM-W=.96'' 24.50MM</t>
  </si>
  <si>
    <t>T=.24'' 6.16MM</t>
  </si>
  <si>
    <t>P4241</t>
  </si>
  <si>
    <t>CHM016193</t>
  </si>
  <si>
    <t>9G</t>
  </si>
  <si>
    <t>L=1.33'' 33.84MM=W=1.07'' 27.22MM</t>
  </si>
  <si>
    <t>T=.33'' 8.53MM</t>
  </si>
  <si>
    <t>P4246</t>
  </si>
  <si>
    <t>PN018968</t>
  </si>
  <si>
    <t>7G</t>
  </si>
  <si>
    <t>.44CT</t>
  </si>
  <si>
    <t>PRONG</t>
  </si>
  <si>
    <t>L=1.02'' 26.05MM-W=.70'' 17.87MM</t>
  </si>
  <si>
    <t>T=.41'' 10.48MM</t>
  </si>
  <si>
    <t>PN019447</t>
  </si>
  <si>
    <t>10KWG</t>
  </si>
  <si>
    <t>L=1.30'' 33.11MM-W=.54'' 13.80MM</t>
  </si>
  <si>
    <t>T=.21'' 5.40MM</t>
  </si>
  <si>
    <t>CHM015917</t>
  </si>
  <si>
    <t>6.9G</t>
  </si>
  <si>
    <t>L=1.43'' 36.55MM-W=.80'' 20.42MM</t>
  </si>
  <si>
    <t>T=.12'' 3.16MM</t>
  </si>
  <si>
    <t>P4263</t>
  </si>
  <si>
    <t>PN019465</t>
  </si>
  <si>
    <t>6.8G</t>
  </si>
  <si>
    <t>L=1.30'' 33.03MM-W=1'' 25.55MM</t>
  </si>
  <si>
    <t>T=.36'' 9.25MM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</si>
</sst>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A2" sqref="A2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0" width="15" style="38" customWidth="1"/>
    <col min="11" max="11" width="10.42578125" style="38" customWidth="1"/>
    <col min="12" max="12" width="15" style="38" customWidth="1"/>
    <col min="13" max="13" width="21" style="38" customWidth="1"/>
    <col min="14" max="14" width="25" style="38" customWidth="1"/>
    <col min="15" max="15" width="17.42578125" style="28" bestFit="1" customWidth="1"/>
  </cols>
  <sheetData>
    <row r="1" spans="1:15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19</v>
      </c>
      <c r="L1" s="39" t="s">
        <v>10</v>
      </c>
      <c r="M1" s="39" t="s">
        <v>11</v>
      </c>
      <c r="N1" s="39" t="s">
        <v>12</v>
      </c>
      <c r="O1" s="43" t="s">
        <v>13</v>
      </c>
    </row>
    <row r="2" spans="1:15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0"/>
      <c r="O2" s="44"/>
    </row>
    <row r="3" spans="1:15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1"/>
      <c r="O3" s="45"/>
    </row>
    <row r="4" spans="1:15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1"/>
      <c r="O4" s="45"/>
    </row>
    <row r="5" spans="1:15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1"/>
      <c r="O5" s="45"/>
    </row>
    <row r="6" spans="1:15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1"/>
      <c r="O6" s="45"/>
    </row>
    <row r="7" spans="1:15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1"/>
      <c r="O7" s="45"/>
    </row>
    <row r="8" spans="1:15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1"/>
      <c r="O8" s="45"/>
    </row>
    <row r="9" spans="1:15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1"/>
      <c r="O9" s="45"/>
    </row>
    <row r="10" spans="1:15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1"/>
      <c r="O10" s="45"/>
    </row>
    <row r="11" spans="1:15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1"/>
      <c r="O11" s="45"/>
    </row>
    <row r="12" spans="1:15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1"/>
      <c r="O12" s="45"/>
    </row>
    <row r="13" spans="1:15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1"/>
      <c r="O13" s="45"/>
    </row>
    <row r="14" spans="1:15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1"/>
      <c r="O14" s="45"/>
    </row>
    <row r="15" spans="1:15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1"/>
      <c r="O15" s="45"/>
    </row>
    <row r="16" spans="1:15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1"/>
      <c r="O16" s="45"/>
    </row>
    <row r="17" spans="1:15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1"/>
      <c r="O17" s="45"/>
    </row>
    <row r="18" spans="1:15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1"/>
      <c r="O18" s="45"/>
    </row>
    <row r="19" spans="1:15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1"/>
      <c r="O19" s="45"/>
    </row>
    <row r="20" spans="1:15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1"/>
      <c r="O20" s="45"/>
    </row>
    <row r="21" spans="1:15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1"/>
      <c r="O21" s="45"/>
    </row>
    <row r="22" spans="1:15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1"/>
      <c r="O22" s="45"/>
    </row>
    <row r="23" spans="1:15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1"/>
      <c r="O23" s="45"/>
    </row>
    <row r="24" spans="1:15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1"/>
      <c r="O24" s="45"/>
    </row>
    <row r="25" spans="1:15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1"/>
      <c r="O25" s="45"/>
    </row>
    <row r="26" spans="1:15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1"/>
      <c r="O26" s="45"/>
    </row>
    <row r="27" spans="1:15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1"/>
      <c r="O27" s="45"/>
    </row>
    <row r="28" spans="1:15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1"/>
      <c r="O28" s="45"/>
    </row>
    <row r="29" spans="1:15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1"/>
      <c r="O29" s="45"/>
    </row>
    <row r="30" spans="1:15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1"/>
      <c r="O30" s="45"/>
    </row>
    <row r="31" spans="1:15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2"/>
      <c r="O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30" sqref="C30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0" width="17.5703125" style="28" customWidth="1"/>
    <col min="11" max="11" width="9.5703125" style="28" customWidth="1"/>
    <col min="12" max="12" width="17.5703125" style="28" customWidth="1"/>
    <col min="13" max="13" width="16.5703125" style="28" customWidth="1"/>
    <col min="14" max="14" width="13.42578125" style="28" customWidth="1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19</v>
      </c>
      <c r="L1" s="39" t="s">
        <v>10</v>
      </c>
      <c r="M1" s="39" t="s">
        <v>15</v>
      </c>
      <c r="N1" s="39" t="s">
        <v>16</v>
      </c>
    </row>
    <row r="2" spans="1:14" ht="15.75" thickTop="1">
      <c r="A2" s="47">
        <v>1</v>
      </c>
      <c r="B2" s="25">
        <v>9</v>
      </c>
      <c r="C2" s="30" t="s">
        <v>20</v>
      </c>
      <c r="D2" s="30" t="s">
        <v>21</v>
      </c>
      <c r="E2" s="30" t="s">
        <v>22</v>
      </c>
      <c r="F2" s="30" t="s">
        <v>23</v>
      </c>
      <c r="G2" s="30" t="s">
        <v>24</v>
      </c>
      <c r="H2" s="30" t="s">
        <v>25</v>
      </c>
      <c r="I2" s="30" t="s">
        <v>26</v>
      </c>
      <c r="J2" s="35">
        <v>350</v>
      </c>
      <c r="K2" s="40" t="s">
        <v>19</v>
      </c>
      <c r="L2" s="40">
        <f>412*5</f>
        <v>2060</v>
      </c>
      <c r="M2" s="40" t="s">
        <v>27</v>
      </c>
      <c r="N2" s="40" t="s">
        <v>28</v>
      </c>
    </row>
    <row r="3" spans="1:14">
      <c r="A3" s="48">
        <v>2</v>
      </c>
      <c r="B3" s="25">
        <v>9</v>
      </c>
      <c r="C3" s="31" t="s">
        <v>29</v>
      </c>
      <c r="D3" s="31" t="s">
        <v>30</v>
      </c>
      <c r="E3" s="31" t="s">
        <v>31</v>
      </c>
      <c r="F3" s="31" t="s">
        <v>23</v>
      </c>
      <c r="G3" s="31" t="s">
        <v>32</v>
      </c>
      <c r="H3" s="31" t="s">
        <v>25</v>
      </c>
      <c r="I3" s="31" t="s">
        <v>26</v>
      </c>
      <c r="J3" s="36">
        <v>170</v>
      </c>
      <c r="K3" s="40" t="s">
        <v>19</v>
      </c>
      <c r="L3" s="41">
        <f>200*5</f>
        <v>1000</v>
      </c>
      <c r="M3" s="41" t="s">
        <v>33</v>
      </c>
      <c r="N3" s="41" t="s">
        <v>34</v>
      </c>
    </row>
    <row r="4" spans="1:14">
      <c r="A4" s="48">
        <v>3</v>
      </c>
      <c r="B4" s="25">
        <v>9</v>
      </c>
      <c r="C4" s="31" t="s">
        <v>35</v>
      </c>
      <c r="D4" s="31" t="s">
        <v>36</v>
      </c>
      <c r="E4" s="31" t="s">
        <v>37</v>
      </c>
      <c r="F4" s="31" t="s">
        <v>23</v>
      </c>
      <c r="G4" s="31" t="s">
        <v>38</v>
      </c>
      <c r="H4" s="31" t="s">
        <v>25</v>
      </c>
      <c r="I4" s="31" t="s">
        <v>26</v>
      </c>
      <c r="J4" s="36">
        <v>220</v>
      </c>
      <c r="K4" s="40" t="s">
        <v>19</v>
      </c>
      <c r="L4" s="41">
        <f>259*5</f>
        <v>1295</v>
      </c>
      <c r="M4" s="41" t="s">
        <v>39</v>
      </c>
      <c r="N4" s="41" t="s">
        <v>40</v>
      </c>
    </row>
    <row r="5" spans="1:14">
      <c r="A5" s="48">
        <v>4</v>
      </c>
      <c r="B5" s="25">
        <v>9</v>
      </c>
      <c r="C5" s="31" t="s">
        <v>41</v>
      </c>
      <c r="D5" s="31" t="s">
        <v>42</v>
      </c>
      <c r="E5" s="31" t="s">
        <v>43</v>
      </c>
      <c r="F5" s="31" t="s">
        <v>44</v>
      </c>
      <c r="G5" s="31" t="s">
        <v>45</v>
      </c>
      <c r="H5" s="31" t="s">
        <v>25</v>
      </c>
      <c r="I5" s="31" t="s">
        <v>26</v>
      </c>
      <c r="J5" s="36">
        <v>100</v>
      </c>
      <c r="K5" s="40" t="s">
        <v>19</v>
      </c>
      <c r="L5" s="41">
        <f>118*5</f>
        <v>590</v>
      </c>
      <c r="M5" s="41" t="s">
        <v>46</v>
      </c>
      <c r="N5" s="41" t="s">
        <v>47</v>
      </c>
    </row>
    <row r="6" spans="1:14">
      <c r="A6" s="48">
        <v>5</v>
      </c>
      <c r="B6" s="25">
        <v>9</v>
      </c>
      <c r="C6" s="31" t="s">
        <v>48</v>
      </c>
      <c r="D6" s="31" t="s">
        <v>49</v>
      </c>
      <c r="E6" s="31" t="s">
        <v>50</v>
      </c>
      <c r="F6" s="31" t="s">
        <v>44</v>
      </c>
      <c r="G6" s="31" t="s">
        <v>51</v>
      </c>
      <c r="H6" s="31" t="s">
        <v>25</v>
      </c>
      <c r="I6" s="31" t="s">
        <v>26</v>
      </c>
      <c r="J6" s="36">
        <v>430</v>
      </c>
      <c r="K6" s="40" t="s">
        <v>19</v>
      </c>
      <c r="L6" s="41">
        <f>506*5</f>
        <v>2530</v>
      </c>
      <c r="M6" s="41" t="s">
        <v>52</v>
      </c>
      <c r="N6" s="41" t="s">
        <v>53</v>
      </c>
    </row>
    <row r="7" spans="1:14">
      <c r="A7" s="48">
        <v>6</v>
      </c>
      <c r="B7" s="25">
        <v>9</v>
      </c>
      <c r="C7" s="31" t="s">
        <v>54</v>
      </c>
      <c r="D7" s="31" t="s">
        <v>55</v>
      </c>
      <c r="E7" s="31" t="s">
        <v>56</v>
      </c>
      <c r="F7" s="31" t="s">
        <v>44</v>
      </c>
      <c r="G7" s="31" t="s">
        <v>57</v>
      </c>
      <c r="H7" s="31" t="s">
        <v>25</v>
      </c>
      <c r="I7" s="31" t="s">
        <v>26</v>
      </c>
      <c r="J7" s="36">
        <v>330</v>
      </c>
      <c r="K7" s="40" t="s">
        <v>19</v>
      </c>
      <c r="L7" s="41">
        <f>388*5</f>
        <v>1940</v>
      </c>
      <c r="M7" s="41" t="s">
        <v>58</v>
      </c>
      <c r="N7" s="41" t="s">
        <v>59</v>
      </c>
    </row>
    <row r="8" spans="1:14">
      <c r="A8" s="48">
        <v>7</v>
      </c>
      <c r="B8" s="25">
        <v>9</v>
      </c>
      <c r="C8" s="31" t="s">
        <v>60</v>
      </c>
      <c r="D8" s="31" t="s">
        <v>61</v>
      </c>
      <c r="E8" s="31" t="s">
        <v>31</v>
      </c>
      <c r="F8" s="31" t="s">
        <v>44</v>
      </c>
      <c r="G8" s="31" t="s">
        <v>62</v>
      </c>
      <c r="H8" s="31" t="s">
        <v>25</v>
      </c>
      <c r="I8" s="31" t="s">
        <v>26</v>
      </c>
      <c r="J8" s="36">
        <v>530</v>
      </c>
      <c r="K8" s="40" t="s">
        <v>19</v>
      </c>
      <c r="L8" s="41">
        <f>624*5</f>
        <v>3120</v>
      </c>
      <c r="M8" s="41" t="s">
        <v>63</v>
      </c>
      <c r="N8" s="41" t="s">
        <v>64</v>
      </c>
    </row>
    <row r="9" spans="1:14">
      <c r="A9" s="48">
        <v>8</v>
      </c>
      <c r="B9" s="25">
        <v>9</v>
      </c>
      <c r="C9" s="31" t="s">
        <v>65</v>
      </c>
      <c r="D9" s="31" t="s">
        <v>66</v>
      </c>
      <c r="E9" s="31" t="s">
        <v>67</v>
      </c>
      <c r="F9" s="31" t="s">
        <v>44</v>
      </c>
      <c r="G9" s="31" t="s">
        <v>68</v>
      </c>
      <c r="H9" s="31" t="s">
        <v>25</v>
      </c>
      <c r="I9" s="31" t="s">
        <v>26</v>
      </c>
      <c r="J9" s="36">
        <v>320</v>
      </c>
      <c r="K9" s="40" t="s">
        <v>19</v>
      </c>
      <c r="L9" s="41">
        <f>376*5</f>
        <v>1880</v>
      </c>
      <c r="M9" s="41" t="s">
        <v>69</v>
      </c>
      <c r="N9" s="41" t="s">
        <v>70</v>
      </c>
    </row>
    <row r="10" spans="1:14">
      <c r="A10" s="48">
        <v>9</v>
      </c>
      <c r="B10" s="25">
        <v>9</v>
      </c>
      <c r="C10" s="31" t="s">
        <v>71</v>
      </c>
      <c r="D10" s="31" t="s">
        <v>72</v>
      </c>
      <c r="E10" s="31" t="s">
        <v>73</v>
      </c>
      <c r="F10" s="31" t="s">
        <v>44</v>
      </c>
      <c r="G10" s="31" t="s">
        <v>74</v>
      </c>
      <c r="H10" s="31" t="s">
        <v>25</v>
      </c>
      <c r="I10" s="31" t="s">
        <v>26</v>
      </c>
      <c r="J10" s="36">
        <v>250</v>
      </c>
      <c r="K10" s="40" t="s">
        <v>19</v>
      </c>
      <c r="L10" s="41">
        <f>294*5</f>
        <v>1470</v>
      </c>
      <c r="M10" s="41" t="s">
        <v>75</v>
      </c>
      <c r="N10" s="41" t="s">
        <v>76</v>
      </c>
    </row>
    <row r="11" spans="1:14">
      <c r="A11" s="48">
        <v>10</v>
      </c>
      <c r="B11" s="25">
        <v>9</v>
      </c>
      <c r="C11" s="31" t="s">
        <v>77</v>
      </c>
      <c r="D11" s="31" t="s">
        <v>78</v>
      </c>
      <c r="E11" s="31" t="s">
        <v>79</v>
      </c>
      <c r="F11" s="31" t="s">
        <v>44</v>
      </c>
      <c r="G11" s="31" t="s">
        <v>80</v>
      </c>
      <c r="H11" s="31" t="s">
        <v>25</v>
      </c>
      <c r="I11" s="31" t="s">
        <v>26</v>
      </c>
      <c r="J11" s="36">
        <v>320</v>
      </c>
      <c r="K11" s="40" t="s">
        <v>19</v>
      </c>
      <c r="L11" s="41">
        <v>1880</v>
      </c>
      <c r="M11" s="41" t="s">
        <v>81</v>
      </c>
      <c r="N11" s="41" t="s">
        <v>82</v>
      </c>
    </row>
    <row r="12" spans="1:14">
      <c r="A12" s="48">
        <v>11</v>
      </c>
      <c r="B12" s="25">
        <v>9</v>
      </c>
      <c r="C12" s="31" t="s">
        <v>83</v>
      </c>
      <c r="D12" s="31" t="s">
        <v>84</v>
      </c>
      <c r="E12" s="31" t="s">
        <v>85</v>
      </c>
      <c r="F12" s="31" t="s">
        <v>44</v>
      </c>
      <c r="G12" s="31" t="s">
        <v>86</v>
      </c>
      <c r="H12" s="31" t="s">
        <v>25</v>
      </c>
      <c r="I12" s="31" t="s">
        <v>26</v>
      </c>
      <c r="J12" s="36">
        <v>230</v>
      </c>
      <c r="K12" s="40" t="s">
        <v>19</v>
      </c>
      <c r="L12" s="41">
        <f>270*5</f>
        <v>1350</v>
      </c>
      <c r="M12" s="41" t="s">
        <v>87</v>
      </c>
      <c r="N12" s="41" t="s">
        <v>88</v>
      </c>
    </row>
    <row r="13" spans="1:14">
      <c r="A13" s="48">
        <v>12</v>
      </c>
      <c r="B13" s="25">
        <v>9</v>
      </c>
      <c r="C13" s="31" t="s">
        <v>89</v>
      </c>
      <c r="D13" s="31" t="s">
        <v>90</v>
      </c>
      <c r="E13" s="31" t="s">
        <v>91</v>
      </c>
      <c r="F13" s="31" t="s">
        <v>44</v>
      </c>
      <c r="G13" s="31" t="s">
        <v>92</v>
      </c>
      <c r="H13" s="31" t="s">
        <v>25</v>
      </c>
      <c r="I13" s="31" t="s">
        <v>26</v>
      </c>
      <c r="J13" s="36">
        <v>390</v>
      </c>
      <c r="K13" s="40" t="s">
        <v>19</v>
      </c>
      <c r="L13" s="41">
        <f>459*5</f>
        <v>2295</v>
      </c>
      <c r="M13" s="41" t="s">
        <v>93</v>
      </c>
      <c r="N13" s="41" t="s">
        <v>94</v>
      </c>
    </row>
    <row r="14" spans="1:14">
      <c r="A14" s="48">
        <v>13</v>
      </c>
      <c r="B14" s="25">
        <v>9</v>
      </c>
      <c r="C14" s="31" t="s">
        <v>95</v>
      </c>
      <c r="D14" s="31" t="s">
        <v>96</v>
      </c>
      <c r="E14" s="31" t="s">
        <v>97</v>
      </c>
      <c r="F14" s="31" t="s">
        <v>44</v>
      </c>
      <c r="G14" s="31" t="s">
        <v>98</v>
      </c>
      <c r="H14" s="31" t="s">
        <v>25</v>
      </c>
      <c r="I14" s="31" t="s">
        <v>26</v>
      </c>
      <c r="J14" s="36">
        <v>220</v>
      </c>
      <c r="K14" s="40" t="s">
        <v>19</v>
      </c>
      <c r="L14" s="41">
        <f>259*5</f>
        <v>1295</v>
      </c>
      <c r="M14" s="41" t="s">
        <v>99</v>
      </c>
      <c r="N14" s="41" t="s">
        <v>100</v>
      </c>
    </row>
    <row r="15" spans="1:14">
      <c r="A15" s="48">
        <v>14</v>
      </c>
      <c r="B15" s="25">
        <v>9</v>
      </c>
      <c r="C15" s="31" t="s">
        <v>101</v>
      </c>
      <c r="D15" s="31" t="s">
        <v>102</v>
      </c>
      <c r="E15" s="31" t="s">
        <v>103</v>
      </c>
      <c r="F15" s="31" t="s">
        <v>44</v>
      </c>
      <c r="G15" s="31" t="s">
        <v>104</v>
      </c>
      <c r="H15" s="31" t="s">
        <v>25</v>
      </c>
      <c r="I15" s="31" t="s">
        <v>26</v>
      </c>
      <c r="J15" s="36">
        <v>260</v>
      </c>
      <c r="K15" s="40" t="s">
        <v>19</v>
      </c>
      <c r="L15" s="41">
        <f>306*5</f>
        <v>1530</v>
      </c>
      <c r="M15" s="41" t="s">
        <v>105</v>
      </c>
      <c r="N15" s="41" t="s">
        <v>106</v>
      </c>
    </row>
    <row r="16" spans="1:14">
      <c r="A16" s="48">
        <v>15</v>
      </c>
      <c r="B16" s="25">
        <v>9</v>
      </c>
      <c r="C16" s="31" t="s">
        <v>107</v>
      </c>
      <c r="D16" s="31" t="s">
        <v>108</v>
      </c>
      <c r="E16" s="31" t="s">
        <v>109</v>
      </c>
      <c r="F16" s="31" t="s">
        <v>44</v>
      </c>
      <c r="G16" s="31" t="s">
        <v>110</v>
      </c>
      <c r="H16" s="31" t="s">
        <v>25</v>
      </c>
      <c r="I16" s="31" t="s">
        <v>26</v>
      </c>
      <c r="J16" s="36">
        <v>110</v>
      </c>
      <c r="K16" s="40" t="s">
        <v>19</v>
      </c>
      <c r="L16" s="41">
        <f>129*5</f>
        <v>645</v>
      </c>
      <c r="M16" s="41" t="s">
        <v>111</v>
      </c>
      <c r="N16" s="41" t="s">
        <v>112</v>
      </c>
    </row>
    <row r="17" spans="1:14">
      <c r="A17" s="48">
        <v>16</v>
      </c>
      <c r="B17" s="25">
        <v>9</v>
      </c>
      <c r="C17" s="31" t="s">
        <v>107</v>
      </c>
      <c r="D17" s="31" t="s">
        <v>113</v>
      </c>
      <c r="E17" s="31" t="s">
        <v>109</v>
      </c>
      <c r="F17" s="31" t="s">
        <v>44</v>
      </c>
      <c r="G17" s="31" t="s">
        <v>114</v>
      </c>
      <c r="H17" s="31" t="s">
        <v>25</v>
      </c>
      <c r="I17" s="31" t="s">
        <v>26</v>
      </c>
      <c r="J17" s="36">
        <v>120</v>
      </c>
      <c r="K17" s="40" t="s">
        <v>19</v>
      </c>
      <c r="L17" s="41">
        <f>141*5</f>
        <v>705</v>
      </c>
      <c r="M17" s="41" t="s">
        <v>115</v>
      </c>
      <c r="N17" s="41" t="s">
        <v>116</v>
      </c>
    </row>
    <row r="18" spans="1:14">
      <c r="A18" s="48">
        <v>17</v>
      </c>
      <c r="B18" s="25">
        <v>9</v>
      </c>
      <c r="C18" s="31" t="s">
        <v>117</v>
      </c>
      <c r="D18" s="31" t="s">
        <v>118</v>
      </c>
      <c r="E18" s="31" t="s">
        <v>79</v>
      </c>
      <c r="F18" s="31" t="s">
        <v>44</v>
      </c>
      <c r="G18" s="31" t="s">
        <v>119</v>
      </c>
      <c r="H18" s="31" t="s">
        <v>25</v>
      </c>
      <c r="I18" s="31" t="s">
        <v>26</v>
      </c>
      <c r="J18" s="36">
        <v>200</v>
      </c>
      <c r="K18" s="40" t="s">
        <v>19</v>
      </c>
      <c r="L18" s="41">
        <f>236*5</f>
        <v>1180</v>
      </c>
      <c r="M18" s="41" t="s">
        <v>120</v>
      </c>
      <c r="N18" s="41" t="s">
        <v>121</v>
      </c>
    </row>
    <row r="19" spans="1:14">
      <c r="A19" s="48">
        <v>18</v>
      </c>
      <c r="B19" s="25">
        <v>9</v>
      </c>
      <c r="C19" s="31" t="s">
        <v>122</v>
      </c>
      <c r="D19" s="31" t="s">
        <v>123</v>
      </c>
      <c r="E19" s="31" t="s">
        <v>50</v>
      </c>
      <c r="F19" s="31" t="s">
        <v>44</v>
      </c>
      <c r="G19" s="31" t="s">
        <v>124</v>
      </c>
      <c r="H19" s="31" t="s">
        <v>25</v>
      </c>
      <c r="I19" s="31" t="s">
        <v>26</v>
      </c>
      <c r="J19" s="36">
        <v>270</v>
      </c>
      <c r="K19" s="40" t="s">
        <v>19</v>
      </c>
      <c r="L19" s="41">
        <f>318*5</f>
        <v>1590</v>
      </c>
      <c r="M19" s="41" t="s">
        <v>125</v>
      </c>
      <c r="N19" s="41" t="s">
        <v>126</v>
      </c>
    </row>
    <row r="20" spans="1:14">
      <c r="A20" s="48">
        <v>19</v>
      </c>
      <c r="B20" s="25">
        <v>9</v>
      </c>
      <c r="C20" s="31" t="s">
        <v>127</v>
      </c>
      <c r="D20" s="31" t="s">
        <v>128</v>
      </c>
      <c r="E20" s="31" t="s">
        <v>129</v>
      </c>
      <c r="F20" s="31" t="s">
        <v>44</v>
      </c>
      <c r="G20" s="31" t="s">
        <v>130</v>
      </c>
      <c r="H20" s="31" t="s">
        <v>25</v>
      </c>
      <c r="I20" s="31" t="s">
        <v>26</v>
      </c>
      <c r="J20" s="36">
        <v>380</v>
      </c>
      <c r="K20" s="40" t="s">
        <v>19</v>
      </c>
      <c r="L20" s="41">
        <f>447*5</f>
        <v>2235</v>
      </c>
      <c r="M20" s="41" t="s">
        <v>131</v>
      </c>
      <c r="N20" s="41" t="s">
        <v>126</v>
      </c>
    </row>
    <row r="21" spans="1:14">
      <c r="A21" s="48">
        <v>20</v>
      </c>
      <c r="B21" s="25">
        <v>9</v>
      </c>
      <c r="C21" s="31" t="s">
        <v>132</v>
      </c>
      <c r="D21" s="31" t="s">
        <v>133</v>
      </c>
      <c r="E21" s="31" t="s">
        <v>134</v>
      </c>
      <c r="F21" s="31" t="s">
        <v>44</v>
      </c>
      <c r="G21" s="31" t="s">
        <v>135</v>
      </c>
      <c r="H21" s="31" t="s">
        <v>25</v>
      </c>
      <c r="I21" s="31" t="s">
        <v>26</v>
      </c>
      <c r="J21" s="36">
        <v>230</v>
      </c>
      <c r="K21" s="40" t="s">
        <v>19</v>
      </c>
      <c r="L21" s="41">
        <f>270*5</f>
        <v>1350</v>
      </c>
      <c r="M21" s="41" t="s">
        <v>136</v>
      </c>
      <c r="N21" s="41" t="s">
        <v>137</v>
      </c>
    </row>
    <row r="22" spans="1:14">
      <c r="A22" s="48">
        <v>21</v>
      </c>
      <c r="B22" s="25">
        <v>9</v>
      </c>
      <c r="C22" s="31" t="s">
        <v>138</v>
      </c>
      <c r="D22" s="31" t="s">
        <v>139</v>
      </c>
      <c r="E22" s="31" t="s">
        <v>140</v>
      </c>
      <c r="F22" s="31" t="s">
        <v>44</v>
      </c>
      <c r="G22" s="31" t="s">
        <v>141</v>
      </c>
      <c r="H22" s="31" t="s">
        <v>25</v>
      </c>
      <c r="I22" s="31" t="s">
        <v>26</v>
      </c>
      <c r="J22" s="36">
        <v>310</v>
      </c>
      <c r="K22" s="40" t="s">
        <v>19</v>
      </c>
      <c r="L22" s="41">
        <f>365*5</f>
        <v>1825</v>
      </c>
      <c r="M22" s="41" t="s">
        <v>142</v>
      </c>
      <c r="N22" s="41" t="s">
        <v>143</v>
      </c>
    </row>
    <row r="23" spans="1:14">
      <c r="A23" s="48">
        <v>22</v>
      </c>
      <c r="B23" s="25">
        <v>9</v>
      </c>
      <c r="C23" s="31" t="s">
        <v>144</v>
      </c>
      <c r="D23" s="31" t="s">
        <v>145</v>
      </c>
      <c r="E23" s="31" t="s">
        <v>146</v>
      </c>
      <c r="F23" s="31" t="s">
        <v>44</v>
      </c>
      <c r="G23" s="31" t="s">
        <v>147</v>
      </c>
      <c r="H23" s="31" t="s">
        <v>25</v>
      </c>
      <c r="I23" s="31" t="s">
        <v>26</v>
      </c>
      <c r="J23" s="36">
        <v>330</v>
      </c>
      <c r="K23" s="40" t="s">
        <v>19</v>
      </c>
      <c r="L23" s="41">
        <f>388*5</f>
        <v>1940</v>
      </c>
      <c r="M23" s="41" t="s">
        <v>148</v>
      </c>
      <c r="N23" s="41" t="s">
        <v>149</v>
      </c>
    </row>
    <row r="24" spans="1:14">
      <c r="A24" s="48">
        <v>23</v>
      </c>
      <c r="B24" s="25">
        <v>9</v>
      </c>
      <c r="C24" s="31" t="s">
        <v>150</v>
      </c>
      <c r="D24" s="31" t="s">
        <v>151</v>
      </c>
      <c r="E24" s="31" t="s">
        <v>152</v>
      </c>
      <c r="F24" s="31" t="s">
        <v>44</v>
      </c>
      <c r="G24" s="31" t="s">
        <v>51</v>
      </c>
      <c r="H24" s="31" t="s">
        <v>25</v>
      </c>
      <c r="I24" s="31" t="s">
        <v>26</v>
      </c>
      <c r="J24" s="36">
        <v>510</v>
      </c>
      <c r="K24" s="40" t="s">
        <v>19</v>
      </c>
      <c r="L24" s="41">
        <f>600*5</f>
        <v>3000</v>
      </c>
      <c r="M24" s="41" t="s">
        <v>153</v>
      </c>
      <c r="N24" s="41" t="s">
        <v>154</v>
      </c>
    </row>
    <row r="25" spans="1:14">
      <c r="A25" s="48">
        <v>24</v>
      </c>
      <c r="B25" s="25">
        <v>9</v>
      </c>
      <c r="C25" s="31" t="s">
        <v>155</v>
      </c>
      <c r="D25" s="31" t="s">
        <v>156</v>
      </c>
      <c r="E25" s="31" t="s">
        <v>157</v>
      </c>
      <c r="F25" s="31" t="s">
        <v>44</v>
      </c>
      <c r="G25" s="31" t="s">
        <v>147</v>
      </c>
      <c r="H25" s="31" t="s">
        <v>25</v>
      </c>
      <c r="I25" s="31" t="s">
        <v>26</v>
      </c>
      <c r="J25" s="36">
        <v>470</v>
      </c>
      <c r="K25" s="40" t="s">
        <v>19</v>
      </c>
      <c r="L25" s="41">
        <f>553*5</f>
        <v>2765</v>
      </c>
      <c r="M25" s="41" t="s">
        <v>158</v>
      </c>
      <c r="N25" s="41" t="s">
        <v>159</v>
      </c>
    </row>
    <row r="26" spans="1:14">
      <c r="A26" s="48">
        <v>25</v>
      </c>
      <c r="B26" s="25">
        <v>9</v>
      </c>
      <c r="C26" s="31" t="s">
        <v>160</v>
      </c>
      <c r="D26" s="31" t="s">
        <v>161</v>
      </c>
      <c r="E26" s="31" t="s">
        <v>162</v>
      </c>
      <c r="F26" s="31" t="s">
        <v>44</v>
      </c>
      <c r="G26" s="31" t="s">
        <v>163</v>
      </c>
      <c r="H26" s="31" t="s">
        <v>25</v>
      </c>
      <c r="I26" s="31" t="s">
        <v>164</v>
      </c>
      <c r="J26" s="36">
        <v>370</v>
      </c>
      <c r="K26" s="40" t="s">
        <v>19</v>
      </c>
      <c r="L26" s="41">
        <f>435*5</f>
        <v>2175</v>
      </c>
      <c r="M26" s="41" t="s">
        <v>165</v>
      </c>
      <c r="N26" s="41" t="s">
        <v>166</v>
      </c>
    </row>
    <row r="27" spans="1:14">
      <c r="A27" s="48">
        <v>26</v>
      </c>
      <c r="B27" s="25">
        <v>9</v>
      </c>
      <c r="C27" s="31" t="s">
        <v>132</v>
      </c>
      <c r="D27" s="31" t="s">
        <v>167</v>
      </c>
      <c r="E27" s="31" t="s">
        <v>79</v>
      </c>
      <c r="F27" s="31" t="s">
        <v>168</v>
      </c>
      <c r="G27" s="31" t="s">
        <v>135</v>
      </c>
      <c r="H27" s="31" t="s">
        <v>25</v>
      </c>
      <c r="I27" s="31" t="s">
        <v>26</v>
      </c>
      <c r="J27" s="36">
        <v>230</v>
      </c>
      <c r="K27" s="40" t="s">
        <v>19</v>
      </c>
      <c r="L27" s="41">
        <f>270*5</f>
        <v>1350</v>
      </c>
      <c r="M27" s="41" t="s">
        <v>169</v>
      </c>
      <c r="N27" s="41" t="s">
        <v>170</v>
      </c>
    </row>
    <row r="28" spans="1:14">
      <c r="A28" s="48">
        <v>27</v>
      </c>
      <c r="B28" s="25">
        <v>9</v>
      </c>
      <c r="C28" s="31" t="s">
        <v>122</v>
      </c>
      <c r="D28" s="31" t="s">
        <v>171</v>
      </c>
      <c r="E28" s="31" t="s">
        <v>172</v>
      </c>
      <c r="F28" s="31" t="s">
        <v>168</v>
      </c>
      <c r="G28" s="31" t="s">
        <v>124</v>
      </c>
      <c r="H28" s="31" t="s">
        <v>25</v>
      </c>
      <c r="I28" s="31" t="s">
        <v>26</v>
      </c>
      <c r="J28" s="36">
        <v>270</v>
      </c>
      <c r="K28" s="40" t="s">
        <v>19</v>
      </c>
      <c r="L28" s="41">
        <f>318*5</f>
        <v>1590</v>
      </c>
      <c r="M28" s="41" t="s">
        <v>173</v>
      </c>
      <c r="N28" s="41" t="s">
        <v>174</v>
      </c>
    </row>
    <row r="29" spans="1:14">
      <c r="A29" s="48">
        <v>28</v>
      </c>
      <c r="B29" s="25">
        <v>9</v>
      </c>
      <c r="C29" s="31" t="s">
        <v>175</v>
      </c>
      <c r="D29" s="31" t="s">
        <v>176</v>
      </c>
      <c r="E29" s="31" t="s">
        <v>177</v>
      </c>
      <c r="F29" s="31" t="s">
        <v>168</v>
      </c>
      <c r="G29" s="31" t="s">
        <v>32</v>
      </c>
      <c r="H29" s="31" t="s">
        <v>25</v>
      </c>
      <c r="I29" s="31" t="s">
        <v>26</v>
      </c>
      <c r="J29" s="36">
        <v>370</v>
      </c>
      <c r="K29" s="40" t="s">
        <v>19</v>
      </c>
      <c r="L29" s="41">
        <v>2175</v>
      </c>
      <c r="M29" s="41" t="s">
        <v>178</v>
      </c>
      <c r="N29" s="41" t="s">
        <v>179</v>
      </c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2015-02-07T19:54:57Z</dcterms:modified>
</cp:coreProperties>
</file>