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/>
  <c r="I12"/>
  <c r="K11"/>
  <c r="I11"/>
  <c r="K10"/>
  <c r="I10"/>
  <c r="K9"/>
  <c r="I9"/>
  <c r="K8"/>
  <c r="I8"/>
  <c r="K7"/>
  <c r="I7"/>
  <c r="K6"/>
  <c r="I6"/>
  <c r="K5"/>
  <c r="I5"/>
  <c r="K4"/>
  <c r="I4"/>
  <c r="K3"/>
  <c r="I3"/>
  <c r="K2"/>
  <c r="I2"/>
</calcChain>
</file>

<file path=xl/sharedStrings.xml><?xml version="1.0" encoding="utf-8"?>
<sst xmlns="http://schemas.openxmlformats.org/spreadsheetml/2006/main" count="153" uniqueCount="77">
  <si>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</si>
  <si>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</si>
  <si>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</si>
  <si>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</si>
  <si>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</si>
  <si>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</si>
  <si>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</si>
  <si>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</si>
  <si>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</si>
  <si>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</si>
  <si>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</si>
  <si>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</si>
  <si>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</si>
  <si>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</si>
  <si>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</si>
  <si>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</si>
  <si>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</si>
  <si>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</si>
  <si>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</si>
  <si>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</si>
  <si>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3.6g</t>
  </si>
  <si>
    <t>.49CT</t>
  </si>
  <si>
    <t>14KWG</t>
  </si>
  <si>
    <t>PRINCESS,ROUND</t>
  </si>
  <si>
    <t>INVISIBLE,PRONG</t>
  </si>
  <si>
    <t>cost</t>
  </si>
  <si>
    <t>HW=0.0.23'' 6.08MM</t>
  </si>
  <si>
    <t>BW=0.22'' 5.78MM</t>
  </si>
  <si>
    <t>R=0.22'' 5.82MM</t>
  </si>
  <si>
    <t>2.3g</t>
  </si>
  <si>
    <t>10KWG</t>
  </si>
  <si>
    <t>.25CT</t>
  </si>
  <si>
    <t>ROUND</t>
  </si>
  <si>
    <t>PRONG</t>
  </si>
  <si>
    <t>HW=0.38'' 9.73MM</t>
  </si>
  <si>
    <t>BW=0.17'' 4.39MM</t>
  </si>
  <si>
    <t>R=0.23'' 5.97MM</t>
  </si>
  <si>
    <t>4.9g</t>
  </si>
  <si>
    <t>.80CT</t>
  </si>
  <si>
    <t>HW=0.27'' 7.11MM-HALOW=0.38'' 9.75MM</t>
  </si>
  <si>
    <t>BW=0.22'' 5.62MM</t>
  </si>
  <si>
    <t>R=0.25'' 6.58MM</t>
  </si>
  <si>
    <t>2.5g</t>
  </si>
  <si>
    <t>HW=0.17'' 4.50MM-HALOW=0.32'' 8.15MM</t>
  </si>
  <si>
    <t>BW=0.16'' 4.22MM</t>
  </si>
  <si>
    <t>R=0.18'' 4.75MM</t>
  </si>
  <si>
    <t>.60CT</t>
  </si>
  <si>
    <t>HW=0.22'' 5.59MM-HALOW=0.34'' 8.83MM</t>
  </si>
  <si>
    <t>BW=0.12'' 3.22MM</t>
  </si>
  <si>
    <t>R=0.22'' 5.67MM</t>
  </si>
  <si>
    <t>2.9g</t>
  </si>
  <si>
    <t>.50CT</t>
  </si>
  <si>
    <t>CHANNEL,PRONG</t>
  </si>
  <si>
    <t>CNTRW=0.23'' 6.03MM-SIDEW=0.17'' 4.45MM</t>
  </si>
  <si>
    <t>BW=0.09'' 2.40MM</t>
  </si>
  <si>
    <t>R=0.21'' 5.40MM</t>
  </si>
  <si>
    <t>HW=0.21'' 5.53MM-HALOW=0.34'' 8.73MM</t>
  </si>
  <si>
    <t>BW=0.14'' 3.66MM</t>
  </si>
  <si>
    <t>R=0.22'' 5.60MM</t>
  </si>
  <si>
    <t>3.2g</t>
  </si>
  <si>
    <t>14KTT</t>
  </si>
  <si>
    <t>CNTRSW=0.11'' 2.99MM-HALOW=0.28'' 7.36MM</t>
  </si>
  <si>
    <t>BW=0.10'' 2.63MM</t>
  </si>
  <si>
    <t>R=0.28'' 7.18MM</t>
  </si>
  <si>
    <t>2.7g</t>
  </si>
  <si>
    <t>10KTT</t>
  </si>
  <si>
    <t>HW=0.17'' 4.42MM-HALOW=0.38'' 9.74MM</t>
  </si>
  <si>
    <t>BW=0.18'' 4.73MM</t>
  </si>
  <si>
    <t>R=0.24'' 6.14MM</t>
  </si>
  <si>
    <t>2.6g</t>
  </si>
  <si>
    <t>.33CT</t>
  </si>
  <si>
    <t>HW=0.15'' 3.83MM-HALOW=0.35'' 9MM</t>
  </si>
  <si>
    <t>BW=0.14'' 3.79MM</t>
  </si>
  <si>
    <t>R=0.23'' 5.91MM</t>
  </si>
  <si>
    <t>HW=0.13'' 3.46MM-HALOW=0.33'' 8.48MM</t>
  </si>
  <si>
    <t>BW=0.13'' 3.52MM</t>
  </si>
  <si>
    <t>R=0.22'' 5.77MM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</si>
</sst>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13" sqref="C13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2.42578125" style="28" customWidth="1"/>
    <col min="5" max="5" width="12.42578125" style="1" customWidth="1"/>
    <col min="6" max="6" width="14.5703125" style="28" customWidth="1"/>
    <col min="7" max="8" width="21.28515625" style="28" customWidth="1"/>
    <col min="9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29" t="s">
        <v>2</v>
      </c>
      <c r="E1" s="5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/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>
        <v>7</v>
      </c>
      <c r="C2" s="3">
        <v>54698</v>
      </c>
      <c r="D2" s="30" t="s">
        <v>20</v>
      </c>
      <c r="E2" s="3" t="s">
        <v>22</v>
      </c>
      <c r="F2" s="30" t="s">
        <v>21</v>
      </c>
      <c r="G2" s="30" t="s">
        <v>23</v>
      </c>
      <c r="H2" s="30" t="s">
        <v>24</v>
      </c>
      <c r="I2" s="35">
        <f>399*0.85</f>
        <v>339.15</v>
      </c>
      <c r="J2" s="40" t="s">
        <v>25</v>
      </c>
      <c r="K2" s="40">
        <f>399*5</f>
        <v>1995</v>
      </c>
      <c r="L2" s="40" t="s">
        <v>26</v>
      </c>
      <c r="M2" s="40" t="s">
        <v>27</v>
      </c>
      <c r="N2" s="44" t="s">
        <v>28</v>
      </c>
    </row>
    <row r="3" spans="1:14" ht="15" customHeight="1">
      <c r="A3" s="48">
        <v>2</v>
      </c>
      <c r="B3" s="25">
        <v>7</v>
      </c>
      <c r="C3" s="2">
        <v>59309</v>
      </c>
      <c r="D3" s="31" t="s">
        <v>29</v>
      </c>
      <c r="E3" s="2" t="s">
        <v>30</v>
      </c>
      <c r="F3" s="31" t="s">
        <v>31</v>
      </c>
      <c r="G3" s="31" t="s">
        <v>32</v>
      </c>
      <c r="H3" s="31" t="s">
        <v>33</v>
      </c>
      <c r="I3" s="36">
        <f>229*0.85</f>
        <v>194.65</v>
      </c>
      <c r="J3" s="40" t="s">
        <v>25</v>
      </c>
      <c r="K3" s="41">
        <f>229*5</f>
        <v>1145</v>
      </c>
      <c r="L3" s="41" t="s">
        <v>34</v>
      </c>
      <c r="M3" s="41" t="s">
        <v>35</v>
      </c>
      <c r="N3" s="45" t="s">
        <v>36</v>
      </c>
    </row>
    <row r="4" spans="1:14" ht="15" customHeight="1">
      <c r="A4" s="48">
        <v>3</v>
      </c>
      <c r="B4" s="25">
        <v>7</v>
      </c>
      <c r="C4" s="2">
        <v>57647</v>
      </c>
      <c r="D4" s="31" t="s">
        <v>37</v>
      </c>
      <c r="E4" s="2" t="s">
        <v>22</v>
      </c>
      <c r="F4" s="31" t="s">
        <v>38</v>
      </c>
      <c r="G4" s="31" t="s">
        <v>32</v>
      </c>
      <c r="H4" s="31" t="s">
        <v>33</v>
      </c>
      <c r="I4" s="36">
        <f>549*0.85</f>
        <v>466.65</v>
      </c>
      <c r="J4" s="40" t="s">
        <v>25</v>
      </c>
      <c r="K4" s="41">
        <f>549*5</f>
        <v>2745</v>
      </c>
      <c r="L4" s="41" t="s">
        <v>39</v>
      </c>
      <c r="M4" s="41" t="s">
        <v>40</v>
      </c>
      <c r="N4" s="45" t="s">
        <v>41</v>
      </c>
    </row>
    <row r="5" spans="1:14" ht="15" customHeight="1">
      <c r="A5" s="48">
        <v>4</v>
      </c>
      <c r="B5" s="25">
        <v>7</v>
      </c>
      <c r="C5" s="2">
        <v>59450</v>
      </c>
      <c r="D5" s="31" t="s">
        <v>42</v>
      </c>
      <c r="E5" s="2" t="s">
        <v>30</v>
      </c>
      <c r="F5" s="31" t="s">
        <v>31</v>
      </c>
      <c r="G5" s="31" t="s">
        <v>32</v>
      </c>
      <c r="H5" s="31" t="s">
        <v>33</v>
      </c>
      <c r="I5" s="36">
        <f>209*0.85</f>
        <v>177.65</v>
      </c>
      <c r="J5" s="40" t="s">
        <v>25</v>
      </c>
      <c r="K5" s="41">
        <f>209*5</f>
        <v>1045</v>
      </c>
      <c r="L5" s="41" t="s">
        <v>43</v>
      </c>
      <c r="M5" s="41" t="s">
        <v>44</v>
      </c>
      <c r="N5" s="45" t="s">
        <v>45</v>
      </c>
    </row>
    <row r="6" spans="1:14" ht="15" customHeight="1">
      <c r="A6" s="48">
        <v>5</v>
      </c>
      <c r="B6" s="25">
        <v>7</v>
      </c>
      <c r="C6" s="2">
        <v>59358</v>
      </c>
      <c r="D6" s="31" t="s">
        <v>29</v>
      </c>
      <c r="E6" s="2" t="s">
        <v>30</v>
      </c>
      <c r="F6" s="31" t="s">
        <v>46</v>
      </c>
      <c r="G6" s="31" t="s">
        <v>32</v>
      </c>
      <c r="H6" s="31" t="s">
        <v>33</v>
      </c>
      <c r="I6" s="36">
        <f>499*0.85</f>
        <v>424.15</v>
      </c>
      <c r="J6" s="40" t="s">
        <v>25</v>
      </c>
      <c r="K6" s="41">
        <f>499*5</f>
        <v>2495</v>
      </c>
      <c r="L6" s="41" t="s">
        <v>47</v>
      </c>
      <c r="M6" s="41" t="s">
        <v>48</v>
      </c>
      <c r="N6" s="45" t="s">
        <v>49</v>
      </c>
    </row>
    <row r="7" spans="1:14" ht="15" customHeight="1">
      <c r="A7" s="48">
        <v>6</v>
      </c>
      <c r="B7" s="25">
        <v>7</v>
      </c>
      <c r="C7" s="2">
        <v>53451</v>
      </c>
      <c r="D7" s="31" t="s">
        <v>50</v>
      </c>
      <c r="E7" s="2" t="s">
        <v>22</v>
      </c>
      <c r="F7" s="31" t="s">
        <v>51</v>
      </c>
      <c r="G7" s="31" t="s">
        <v>32</v>
      </c>
      <c r="H7" s="31" t="s">
        <v>52</v>
      </c>
      <c r="I7" s="36">
        <f>469*0.85</f>
        <v>398.65</v>
      </c>
      <c r="J7" s="40" t="s">
        <v>25</v>
      </c>
      <c r="K7" s="41">
        <f>469*5</f>
        <v>2345</v>
      </c>
      <c r="L7" s="41" t="s">
        <v>53</v>
      </c>
      <c r="M7" s="41" t="s">
        <v>54</v>
      </c>
      <c r="N7" s="45" t="s">
        <v>55</v>
      </c>
    </row>
    <row r="8" spans="1:14" ht="15" customHeight="1">
      <c r="A8" s="48">
        <v>7</v>
      </c>
      <c r="B8" s="25">
        <v>7</v>
      </c>
      <c r="C8" s="2">
        <v>59354</v>
      </c>
      <c r="D8" s="31" t="s">
        <v>29</v>
      </c>
      <c r="E8" s="2" t="s">
        <v>30</v>
      </c>
      <c r="F8" s="31" t="s">
        <v>46</v>
      </c>
      <c r="G8" s="31" t="s">
        <v>32</v>
      </c>
      <c r="H8" s="31" t="s">
        <v>33</v>
      </c>
      <c r="I8" s="36">
        <f>499*0.85</f>
        <v>424.15</v>
      </c>
      <c r="J8" s="40" t="s">
        <v>25</v>
      </c>
      <c r="K8" s="41">
        <f>499*5</f>
        <v>2495</v>
      </c>
      <c r="L8" s="41" t="s">
        <v>56</v>
      </c>
      <c r="M8" s="41" t="s">
        <v>57</v>
      </c>
      <c r="N8" s="45" t="s">
        <v>58</v>
      </c>
    </row>
    <row r="9" spans="1:14" ht="15" customHeight="1">
      <c r="A9" s="48">
        <v>8</v>
      </c>
      <c r="B9" s="25">
        <v>7</v>
      </c>
      <c r="C9" s="2">
        <v>59018</v>
      </c>
      <c r="D9" s="31" t="s">
        <v>59</v>
      </c>
      <c r="E9" s="2" t="s">
        <v>60</v>
      </c>
      <c r="F9" s="31" t="s">
        <v>51</v>
      </c>
      <c r="G9" s="31" t="s">
        <v>32</v>
      </c>
      <c r="H9" s="31" t="s">
        <v>33</v>
      </c>
      <c r="I9" s="36">
        <f>489*0.85</f>
        <v>415.65</v>
      </c>
      <c r="J9" s="40" t="s">
        <v>25</v>
      </c>
      <c r="K9" s="41">
        <f>489*5</f>
        <v>2445</v>
      </c>
      <c r="L9" s="41" t="s">
        <v>61</v>
      </c>
      <c r="M9" s="41" t="s">
        <v>62</v>
      </c>
      <c r="N9" s="45" t="s">
        <v>63</v>
      </c>
    </row>
    <row r="10" spans="1:14" ht="15" customHeight="1">
      <c r="A10" s="48">
        <v>9</v>
      </c>
      <c r="B10" s="25">
        <v>7</v>
      </c>
      <c r="C10" s="2">
        <v>60111</v>
      </c>
      <c r="D10" s="31" t="s">
        <v>64</v>
      </c>
      <c r="E10" s="2" t="s">
        <v>65</v>
      </c>
      <c r="F10" s="31" t="s">
        <v>31</v>
      </c>
      <c r="G10" s="31" t="s">
        <v>32</v>
      </c>
      <c r="H10" s="31" t="s">
        <v>33</v>
      </c>
      <c r="I10" s="36">
        <f>229*0.85</f>
        <v>194.65</v>
      </c>
      <c r="J10" s="40" t="s">
        <v>25</v>
      </c>
      <c r="K10" s="41">
        <f>229*5</f>
        <v>1145</v>
      </c>
      <c r="L10" s="41" t="s">
        <v>66</v>
      </c>
      <c r="M10" s="41" t="s">
        <v>67</v>
      </c>
      <c r="N10" s="45" t="s">
        <v>68</v>
      </c>
    </row>
    <row r="11" spans="1:14" ht="15" customHeight="1">
      <c r="A11" s="48">
        <v>10</v>
      </c>
      <c r="B11" s="25">
        <v>7</v>
      </c>
      <c r="C11" s="2">
        <v>60112</v>
      </c>
      <c r="D11" s="31" t="s">
        <v>69</v>
      </c>
      <c r="E11" s="2" t="s">
        <v>65</v>
      </c>
      <c r="F11" s="31" t="s">
        <v>70</v>
      </c>
      <c r="G11" s="31" t="s">
        <v>32</v>
      </c>
      <c r="H11" s="31" t="s">
        <v>33</v>
      </c>
      <c r="I11" s="36">
        <f>269*0.85</f>
        <v>228.65</v>
      </c>
      <c r="J11" s="40" t="s">
        <v>25</v>
      </c>
      <c r="K11" s="41">
        <f>269*5</f>
        <v>1345</v>
      </c>
      <c r="L11" s="41" t="s">
        <v>71</v>
      </c>
      <c r="M11" s="41" t="s">
        <v>72</v>
      </c>
      <c r="N11" s="45" t="s">
        <v>73</v>
      </c>
    </row>
    <row r="12" spans="1:14" ht="15" customHeight="1">
      <c r="A12" s="48">
        <v>11</v>
      </c>
      <c r="B12" s="25">
        <v>7</v>
      </c>
      <c r="C12" s="2">
        <v>60225</v>
      </c>
      <c r="D12" s="31" t="s">
        <v>29</v>
      </c>
      <c r="E12" s="2" t="s">
        <v>65</v>
      </c>
      <c r="F12" s="31" t="s">
        <v>70</v>
      </c>
      <c r="G12" s="31" t="s">
        <v>32</v>
      </c>
      <c r="H12" s="31" t="s">
        <v>33</v>
      </c>
      <c r="I12" s="36">
        <f>269*0.85</f>
        <v>228.65</v>
      </c>
      <c r="J12" s="40" t="s">
        <v>25</v>
      </c>
      <c r="K12" s="41">
        <f>269*5</f>
        <v>1345</v>
      </c>
      <c r="L12" s="41" t="s">
        <v>74</v>
      </c>
      <c r="M12" s="41" t="s">
        <v>75</v>
      </c>
      <c r="N12" s="45" t="s">
        <v>76</v>
      </c>
    </row>
    <row r="13" spans="1:14" ht="15" customHeight="1">
      <c r="A13" s="48"/>
      <c r="B13" s="26"/>
      <c r="C13" s="2"/>
      <c r="D13" s="31"/>
      <c r="E13" s="2"/>
      <c r="F13" s="31"/>
      <c r="G13" s="31"/>
      <c r="H13" s="31"/>
      <c r="I13" s="36"/>
      <c r="J13" s="41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2"/>
      <c r="F14" s="31"/>
      <c r="G14" s="31"/>
      <c r="H14" s="31"/>
      <c r="I14" s="36"/>
      <c r="J14" s="41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2"/>
      <c r="F15" s="31"/>
      <c r="G15" s="31"/>
      <c r="H15" s="31"/>
      <c r="I15" s="36"/>
      <c r="J15" s="41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2"/>
      <c r="F16" s="31"/>
      <c r="G16" s="31"/>
      <c r="H16" s="31"/>
      <c r="I16" s="36"/>
      <c r="J16" s="41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2"/>
      <c r="F17" s="31"/>
      <c r="G17" s="31"/>
      <c r="H17" s="31"/>
      <c r="I17" s="36"/>
      <c r="J17" s="41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2"/>
      <c r="F18" s="31"/>
      <c r="G18" s="31"/>
      <c r="H18" s="31"/>
      <c r="I18" s="36"/>
      <c r="J18" s="41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2"/>
      <c r="F19" s="31"/>
      <c r="G19" s="31"/>
      <c r="H19" s="31"/>
      <c r="I19" s="36"/>
      <c r="J19" s="41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2"/>
      <c r="F20" s="31"/>
      <c r="G20" s="31"/>
      <c r="H20" s="31"/>
      <c r="I20" s="36"/>
      <c r="J20" s="41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2"/>
      <c r="F21" s="31"/>
      <c r="G21" s="31"/>
      <c r="H21" s="31"/>
      <c r="I21" s="36"/>
      <c r="J21" s="41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2"/>
      <c r="F22" s="31"/>
      <c r="G22" s="31"/>
      <c r="H22" s="31"/>
      <c r="I22" s="36"/>
      <c r="J22" s="41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2"/>
      <c r="F23" s="31"/>
      <c r="G23" s="31"/>
      <c r="H23" s="31"/>
      <c r="I23" s="36"/>
      <c r="J23" s="41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2"/>
      <c r="F24" s="31"/>
      <c r="G24" s="31"/>
      <c r="H24" s="31"/>
      <c r="I24" s="36"/>
      <c r="J24" s="41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2"/>
      <c r="F25" s="31"/>
      <c r="G25" s="31"/>
      <c r="H25" s="31"/>
      <c r="I25" s="36"/>
      <c r="J25" s="41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2"/>
      <c r="F26" s="31"/>
      <c r="G26" s="31"/>
      <c r="H26" s="31"/>
      <c r="I26" s="36"/>
      <c r="J26" s="41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2"/>
      <c r="F27" s="31"/>
      <c r="G27" s="31"/>
      <c r="H27" s="31"/>
      <c r="I27" s="36"/>
      <c r="J27" s="41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2"/>
      <c r="F28" s="31"/>
      <c r="G28" s="31"/>
      <c r="H28" s="31"/>
      <c r="I28" s="36"/>
      <c r="J28" s="41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2"/>
      <c r="F29" s="31"/>
      <c r="G29" s="31"/>
      <c r="H29" s="31"/>
      <c r="I29" s="36"/>
      <c r="J29" s="41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2"/>
      <c r="F30" s="31"/>
      <c r="G30" s="31"/>
      <c r="H30" s="31"/>
      <c r="I30" s="36"/>
      <c r="J30" s="41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9"/>
      <c r="F31" s="32"/>
      <c r="G31" s="32"/>
      <c r="H31" s="32"/>
      <c r="I31" s="37"/>
      <c r="J31" s="42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2014-06-17T21:38:36Z</dcterms:modified>
</cp:coreProperties>
</file>